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<sst xmlns="http://schemas.openxmlformats.org/spreadsheetml/2006/main" count="70" uniqueCount="56">
  <si>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TABLA SALARIAL a MARZO 2017</t>
  </si>
  <si>
    <t>COD. CAT.</t>
  </si>
  <si>
    <t xml:space="preserve">CATEGORÍAS ÁREA JURISDICCIONAL </t>
  </si>
  <si>
    <t>Basico</t>
  </si>
  <si>
    <t xml:space="preserve">Basico 20% </t>
  </si>
  <si>
    <t>Ded Func 40%</t>
  </si>
  <si>
    <t xml:space="preserve">Comp Jer 40% </t>
  </si>
  <si>
    <t xml:space="preserve">Defensor General </t>
  </si>
  <si>
    <t>-</t>
  </si>
  <si>
    <t xml:space="preserve">Fiscal General </t>
  </si>
  <si>
    <t xml:space="preserve">Asesor General Tutelar </t>
  </si>
  <si>
    <t xml:space="preserve">Defensor General Adjunto </t>
  </si>
  <si>
    <t>Fiscal General Adjunto</t>
  </si>
  <si>
    <t>Asesor General Tutelar Adjunto</t>
  </si>
  <si>
    <t>Juez de Camara</t>
  </si>
  <si>
    <t>Fiscal de Camara</t>
  </si>
  <si>
    <t>Defensor de Camara</t>
  </si>
  <si>
    <t>Asesor Tutelar de Camara</t>
  </si>
  <si>
    <t>Consejero</t>
  </si>
  <si>
    <t>Juez de 1º Instancia</t>
  </si>
  <si>
    <t>Defensor de 1º Instancia</t>
  </si>
  <si>
    <t>Fiscal de 1º Instancia</t>
  </si>
  <si>
    <t>Asesor Tutelar ante los Juzgados de 1º Inst.</t>
  </si>
  <si>
    <t>Secretario Judicial</t>
  </si>
  <si>
    <t>Secretario General de 1a Inst. del Min. Pub.</t>
  </si>
  <si>
    <t xml:space="preserve">Secretario General de Camara </t>
  </si>
  <si>
    <t xml:space="preserve">Secretario de Sala de Camara </t>
  </si>
  <si>
    <t xml:space="preserve">Secretario Letrado </t>
  </si>
  <si>
    <t xml:space="preserve">Secretario de Fiscalia de Camara </t>
  </si>
  <si>
    <t xml:space="preserve">Secretario de Defensoria de Camara </t>
  </si>
  <si>
    <t xml:space="preserve">Secretario de Asesoria de Camara </t>
  </si>
  <si>
    <t xml:space="preserve">Prosecretario de Camara/Letrado </t>
  </si>
  <si>
    <t xml:space="preserve">Secretario de Juzg. de 1º Instancia </t>
  </si>
  <si>
    <t xml:space="preserve">Secretario de Fiscalia </t>
  </si>
  <si>
    <t xml:space="preserve">Secretario de Defensoria </t>
  </si>
  <si>
    <t xml:space="preserve">Secretario de Asesoría </t>
  </si>
  <si>
    <t xml:space="preserve">Secretario de 1º Inst  Min. Pub.  </t>
  </si>
  <si>
    <t>Secretario Coadyuvante</t>
  </si>
  <si>
    <t>Secretario Administrativo</t>
  </si>
  <si>
    <t>Prosecretario Jefe</t>
  </si>
  <si>
    <t>Prosecretario Coadyuvante de 1º Instancia</t>
  </si>
  <si>
    <t>Prosecretario Adminitrativo de 1º Instancia</t>
  </si>
  <si>
    <t>Jefe de Despacho de 1º</t>
  </si>
  <si>
    <t xml:space="preserve">ON- Oficial Notificador </t>
  </si>
  <si>
    <t>Oficial Mayor</t>
  </si>
  <si>
    <t>Relator</t>
  </si>
  <si>
    <t>Secretario Privado de Juez de 1º Inst</t>
  </si>
  <si>
    <t>Oficial</t>
  </si>
  <si>
    <t>Escribiente Primero</t>
  </si>
  <si>
    <t>Escribiente</t>
  </si>
  <si>
    <t>Auxiliar</t>
  </si>
  <si>
    <t>Auxiliar de Servicio</t>
  </si>
  <si>
    <t>Porcen.</t>
  </si>
  <si>
    <t>Prosecretario Administrativo de Camara</t>
  </si>
  <si>
    <t xml:space="preserve">Administrador General </t>
  </si>
  <si>
    <t>Secretario General de 2da Inst. Min. Pub.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</si>
</sst>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vertical="top" wrapText="1"/>
    </xf>
    <xf numFmtId="10" fontId="7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" fontId="8" fillId="33" borderId="12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wrapText="1"/>
    </xf>
    <xf numFmtId="0" fontId="8" fillId="33" borderId="14" xfId="0" applyFont="1" applyFill="1" applyBorder="1" applyAlignment="1">
      <alignment wrapText="1"/>
    </xf>
    <xf numFmtId="4" fontId="8" fillId="33" borderId="14" xfId="0" applyNumberFormat="1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/>
    </xf>
    <xf numFmtId="10" fontId="8" fillId="33" borderId="12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10" fontId="8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10" fontId="8" fillId="33" borderId="16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4" fontId="8" fillId="33" borderId="18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10" fontId="8" fillId="33" borderId="11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10" fontId="8" fillId="33" borderId="13" xfId="0" applyNumberFormat="1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10" fontId="8" fillId="33" borderId="15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10" fontId="8" fillId="33" borderId="14" xfId="0" applyNumberFormat="1" applyFont="1" applyFill="1" applyBorder="1" applyAlignment="1">
      <alignment/>
    </xf>
    <xf numFmtId="0" fontId="8" fillId="33" borderId="21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10" fontId="8" fillId="33" borderId="21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0" fontId="8" fillId="33" borderId="18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wrapText="1"/>
    </xf>
    <xf numFmtId="10" fontId="8" fillId="33" borderId="18" xfId="0" applyNumberFormat="1" applyFont="1" applyFill="1" applyBorder="1" applyAlignment="1">
      <alignment/>
    </xf>
    <xf numFmtId="10" fontId="8" fillId="33" borderId="14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" vertical="top" wrapText="1"/>
    </xf>
    <xf numFmtId="10" fontId="8" fillId="33" borderId="10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 vertical="top" wrapText="1"/>
    </xf>
    <xf numFmtId="4" fontId="8" fillId="33" borderId="20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B35" sqref="B35"/>
    </sheetView>
  </sheetViews>
  <sheetFormatPr defaultColWidth="11.421875" defaultRowHeight="15"/>
  <cols>
    <col min="1" max="1" width="6.7109375" style="8" customWidth="1"/>
    <col min="2" max="2" width="40.8515625" style="4" customWidth="1"/>
    <col min="3" max="3" width="9.140625" style="5" bestFit="1" customWidth="1"/>
    <col min="4" max="4" width="10.7109375" style="6" bestFit="1" customWidth="1"/>
    <col min="5" max="5" width="10.140625" style="6" bestFit="1" customWidth="1"/>
    <col min="6" max="7" width="10.7109375" style="6" bestFit="1" customWidth="1"/>
  </cols>
  <sheetData>
    <row r="1" spans="1:7" ht="32.25" customHeight="1" thickBot="1">
      <c r="A1" s="64" t="s">
        <v>0</v>
      </c>
      <c r="B1" s="64"/>
      <c r="C1" s="64"/>
      <c r="D1" s="64"/>
      <c r="E1" s="64"/>
      <c r="F1" s="64"/>
      <c r="G1" s="64"/>
    </row>
    <row r="2" spans="1:7" ht="32.25" customHeight="1" thickBot="1">
      <c r="A2" s="10" t="s">
        <v>1</v>
      </c>
      <c r="B2" s="11" t="s">
        <v>2</v>
      </c>
      <c r="C2" s="12" t="s">
        <v>52</v>
      </c>
      <c r="D2" s="14" t="s">
        <v>3</v>
      </c>
      <c r="E2" s="13" t="s">
        <v>4</v>
      </c>
      <c r="F2" s="13" t="s">
        <v>5</v>
      </c>
      <c r="G2" s="14" t="s">
        <v>6</v>
      </c>
    </row>
    <row r="3" spans="1:7" ht="15">
      <c r="A3" s="15">
        <v>119</v>
      </c>
      <c r="B3" s="16" t="s">
        <v>7</v>
      </c>
      <c r="C3" s="67" t="s">
        <v>8</v>
      </c>
      <c r="D3" s="70">
        <v>102389.71</v>
      </c>
      <c r="E3" s="68" t="s">
        <v>8</v>
      </c>
      <c r="F3" s="17" t="s">
        <v>8</v>
      </c>
      <c r="G3" s="18" t="s">
        <v>8</v>
      </c>
    </row>
    <row r="4" spans="1:7" ht="15">
      <c r="A4" s="19">
        <v>120</v>
      </c>
      <c r="B4" s="20" t="s">
        <v>9</v>
      </c>
      <c r="C4" s="28" t="s">
        <v>8</v>
      </c>
      <c r="D4" s="71">
        <v>102389.71</v>
      </c>
      <c r="E4" s="66" t="s">
        <v>8</v>
      </c>
      <c r="F4" s="21" t="s">
        <v>8</v>
      </c>
      <c r="G4" s="22" t="s">
        <v>8</v>
      </c>
    </row>
    <row r="5" spans="1:7" ht="15.75" thickBot="1">
      <c r="A5" s="23">
        <v>121</v>
      </c>
      <c r="B5" s="24" t="s">
        <v>10</v>
      </c>
      <c r="C5" s="34" t="s">
        <v>8</v>
      </c>
      <c r="D5" s="72">
        <v>102389.71</v>
      </c>
      <c r="E5" s="69" t="s">
        <v>8</v>
      </c>
      <c r="F5" s="25" t="s">
        <v>8</v>
      </c>
      <c r="G5" s="26" t="s">
        <v>8</v>
      </c>
    </row>
    <row r="6" spans="1:7" ht="15">
      <c r="A6" s="27">
        <v>122</v>
      </c>
      <c r="B6" s="20" t="s">
        <v>11</v>
      </c>
      <c r="C6" s="28" t="s">
        <v>8</v>
      </c>
      <c r="D6" s="65">
        <v>99881.03</v>
      </c>
      <c r="E6" s="29">
        <f aca="true" t="shared" si="0" ref="E6:E49">-((ROUND(D6*20/100,2)+(G6+F6-D6))-(ROUND(D6*20/100,2)))</f>
        <v>19976.209999999992</v>
      </c>
      <c r="F6" s="29">
        <f aca="true" t="shared" si="1" ref="F6:F49">ROUND(D6*40/100,2)</f>
        <v>39952.41</v>
      </c>
      <c r="G6" s="30">
        <f aca="true" t="shared" si="2" ref="G6:G49">ROUND(D6*40/100,2)</f>
        <v>39952.41</v>
      </c>
    </row>
    <row r="7" spans="1:7" ht="15">
      <c r="A7" s="27">
        <v>123</v>
      </c>
      <c r="B7" s="20" t="s">
        <v>12</v>
      </c>
      <c r="C7" s="28" t="s">
        <v>8</v>
      </c>
      <c r="D7" s="31">
        <f>+D6</f>
        <v>99881.03</v>
      </c>
      <c r="E7" s="31">
        <f t="shared" si="0"/>
        <v>19976.209999999992</v>
      </c>
      <c r="F7" s="31">
        <f t="shared" si="1"/>
        <v>39952.41</v>
      </c>
      <c r="G7" s="32">
        <f t="shared" si="2"/>
        <v>39952.41</v>
      </c>
    </row>
    <row r="8" spans="1:7" ht="15.75" thickBot="1">
      <c r="A8" s="33">
        <v>124</v>
      </c>
      <c r="B8" s="24" t="s">
        <v>13</v>
      </c>
      <c r="C8" s="34" t="s">
        <v>8</v>
      </c>
      <c r="D8" s="35">
        <f>D6</f>
        <v>99881.03</v>
      </c>
      <c r="E8" s="35">
        <f t="shared" si="0"/>
        <v>19976.209999999992</v>
      </c>
      <c r="F8" s="35">
        <f t="shared" si="1"/>
        <v>39952.41</v>
      </c>
      <c r="G8" s="36">
        <f t="shared" si="2"/>
        <v>39952.41</v>
      </c>
    </row>
    <row r="9" spans="1:7" ht="15">
      <c r="A9" s="27">
        <v>129</v>
      </c>
      <c r="B9" s="20" t="s">
        <v>14</v>
      </c>
      <c r="C9" s="37">
        <v>1</v>
      </c>
      <c r="D9" s="65">
        <v>87133.35</v>
      </c>
      <c r="E9" s="31">
        <f t="shared" si="0"/>
        <v>17426.670000000013</v>
      </c>
      <c r="F9" s="31">
        <f t="shared" si="1"/>
        <v>34853.34</v>
      </c>
      <c r="G9" s="32">
        <f t="shared" si="2"/>
        <v>34853.34</v>
      </c>
    </row>
    <row r="10" spans="1:7" ht="15">
      <c r="A10" s="27">
        <v>130</v>
      </c>
      <c r="B10" s="20" t="s">
        <v>15</v>
      </c>
      <c r="C10" s="37">
        <v>1</v>
      </c>
      <c r="D10" s="31">
        <f>D9*C10</f>
        <v>87133.35</v>
      </c>
      <c r="E10" s="31">
        <f t="shared" si="0"/>
        <v>17426.670000000013</v>
      </c>
      <c r="F10" s="31">
        <f t="shared" si="1"/>
        <v>34853.34</v>
      </c>
      <c r="G10" s="32">
        <f t="shared" si="2"/>
        <v>34853.34</v>
      </c>
    </row>
    <row r="11" spans="1:7" ht="15">
      <c r="A11" s="27">
        <v>150</v>
      </c>
      <c r="B11" s="20" t="s">
        <v>16</v>
      </c>
      <c r="C11" s="37">
        <v>1</v>
      </c>
      <c r="D11" s="31">
        <f>D10*C11</f>
        <v>87133.35</v>
      </c>
      <c r="E11" s="31">
        <f t="shared" si="0"/>
        <v>17426.670000000013</v>
      </c>
      <c r="F11" s="31">
        <f t="shared" si="1"/>
        <v>34853.34</v>
      </c>
      <c r="G11" s="32">
        <f t="shared" si="2"/>
        <v>34853.34</v>
      </c>
    </row>
    <row r="12" spans="1:7" ht="15">
      <c r="A12" s="27">
        <v>151</v>
      </c>
      <c r="B12" s="20" t="s">
        <v>17</v>
      </c>
      <c r="C12" s="37">
        <v>1</v>
      </c>
      <c r="D12" s="31">
        <f>D11*C12</f>
        <v>87133.35</v>
      </c>
      <c r="E12" s="31">
        <f t="shared" si="0"/>
        <v>17426.670000000013</v>
      </c>
      <c r="F12" s="31">
        <f t="shared" si="1"/>
        <v>34853.34</v>
      </c>
      <c r="G12" s="32">
        <f t="shared" si="2"/>
        <v>34853.34</v>
      </c>
    </row>
    <row r="13" spans="1:7" ht="15">
      <c r="A13" s="27">
        <v>105</v>
      </c>
      <c r="B13" s="20" t="s">
        <v>18</v>
      </c>
      <c r="C13" s="37">
        <v>1</v>
      </c>
      <c r="D13" s="31">
        <f>D9*C13</f>
        <v>87133.35</v>
      </c>
      <c r="E13" s="31">
        <f t="shared" si="0"/>
        <v>17426.670000000013</v>
      </c>
      <c r="F13" s="31">
        <f t="shared" si="1"/>
        <v>34853.34</v>
      </c>
      <c r="G13" s="32">
        <f t="shared" si="2"/>
        <v>34853.34</v>
      </c>
    </row>
    <row r="14" spans="1:7" ht="15.75" thickBot="1">
      <c r="A14" s="27">
        <v>301</v>
      </c>
      <c r="B14" s="20" t="s">
        <v>55</v>
      </c>
      <c r="C14" s="37">
        <v>1</v>
      </c>
      <c r="D14" s="31">
        <f>D9*C14</f>
        <v>87133.35</v>
      </c>
      <c r="E14" s="31">
        <f t="shared" si="0"/>
        <v>17426.670000000013</v>
      </c>
      <c r="F14" s="31">
        <f t="shared" si="1"/>
        <v>34853.34</v>
      </c>
      <c r="G14" s="32">
        <f t="shared" si="2"/>
        <v>34853.34</v>
      </c>
    </row>
    <row r="15" spans="1:7" ht="15.75" thickBot="1">
      <c r="A15" s="38">
        <v>240</v>
      </c>
      <c r="B15" s="39" t="s">
        <v>54</v>
      </c>
      <c r="C15" s="40">
        <v>0.9</v>
      </c>
      <c r="D15" s="41">
        <f>D9*C15</f>
        <v>78420.01500000001</v>
      </c>
      <c r="E15" s="42">
        <f t="shared" si="0"/>
        <v>15683.995000000017</v>
      </c>
      <c r="F15" s="42">
        <f t="shared" si="1"/>
        <v>31368.01</v>
      </c>
      <c r="G15" s="43">
        <f t="shared" si="2"/>
        <v>31368.01</v>
      </c>
    </row>
    <row r="16" spans="1:7" ht="15">
      <c r="A16" s="44">
        <v>131</v>
      </c>
      <c r="B16" s="45" t="s">
        <v>19</v>
      </c>
      <c r="C16" s="46">
        <v>0.8264</v>
      </c>
      <c r="D16" s="30">
        <f>D9*C16</f>
        <v>72007.00044</v>
      </c>
      <c r="E16" s="47">
        <f t="shared" si="0"/>
        <v>14401.400440000005</v>
      </c>
      <c r="F16" s="31">
        <f t="shared" si="1"/>
        <v>28802.8</v>
      </c>
      <c r="G16" s="32">
        <f t="shared" si="2"/>
        <v>28802.8</v>
      </c>
    </row>
    <row r="17" spans="1:7" ht="15">
      <c r="A17" s="27">
        <v>132</v>
      </c>
      <c r="B17" s="48" t="s">
        <v>20</v>
      </c>
      <c r="C17" s="49">
        <v>0.8264</v>
      </c>
      <c r="D17" s="32">
        <f>D9*C17</f>
        <v>72007.00044</v>
      </c>
      <c r="E17" s="47">
        <f t="shared" si="0"/>
        <v>14401.400440000005</v>
      </c>
      <c r="F17" s="31">
        <f t="shared" si="1"/>
        <v>28802.8</v>
      </c>
      <c r="G17" s="32">
        <f t="shared" si="2"/>
        <v>28802.8</v>
      </c>
    </row>
    <row r="18" spans="1:7" ht="15">
      <c r="A18" s="27">
        <v>133</v>
      </c>
      <c r="B18" s="48" t="s">
        <v>21</v>
      </c>
      <c r="C18" s="49">
        <v>0.8264</v>
      </c>
      <c r="D18" s="32">
        <f>D9*C18</f>
        <v>72007.00044</v>
      </c>
      <c r="E18" s="47">
        <f t="shared" si="0"/>
        <v>14401.400440000005</v>
      </c>
      <c r="F18" s="31">
        <f t="shared" si="1"/>
        <v>28802.8</v>
      </c>
      <c r="G18" s="32">
        <f t="shared" si="2"/>
        <v>28802.8</v>
      </c>
    </row>
    <row r="19" spans="1:7" ht="29.25">
      <c r="A19" s="27">
        <v>134</v>
      </c>
      <c r="B19" s="48" t="s">
        <v>22</v>
      </c>
      <c r="C19" s="49">
        <v>0.8264</v>
      </c>
      <c r="D19" s="32">
        <f>D9*C19</f>
        <v>72007.00044</v>
      </c>
      <c r="E19" s="47">
        <f t="shared" si="0"/>
        <v>14401.400440000005</v>
      </c>
      <c r="F19" s="31">
        <f t="shared" si="1"/>
        <v>28802.8</v>
      </c>
      <c r="G19" s="32">
        <f t="shared" si="2"/>
        <v>28802.8</v>
      </c>
    </row>
    <row r="20" spans="1:7" ht="15">
      <c r="A20" s="27">
        <v>125</v>
      </c>
      <c r="B20" s="48" t="s">
        <v>23</v>
      </c>
      <c r="C20" s="49">
        <v>0.8264</v>
      </c>
      <c r="D20" s="32">
        <f>D9*C20</f>
        <v>72007.00044</v>
      </c>
      <c r="E20" s="47">
        <f t="shared" si="0"/>
        <v>14401.400440000005</v>
      </c>
      <c r="F20" s="31">
        <f t="shared" si="1"/>
        <v>28802.8</v>
      </c>
      <c r="G20" s="32">
        <f t="shared" si="2"/>
        <v>28802.8</v>
      </c>
    </row>
    <row r="21" spans="1:7" ht="15.75" thickBot="1">
      <c r="A21" s="27">
        <v>302</v>
      </c>
      <c r="B21" s="50" t="s">
        <v>24</v>
      </c>
      <c r="C21" s="51">
        <v>0.8264</v>
      </c>
      <c r="D21" s="36">
        <f>D9*C21</f>
        <v>72007.00044</v>
      </c>
      <c r="E21" s="47">
        <f t="shared" si="0"/>
        <v>14401.400440000005</v>
      </c>
      <c r="F21" s="31">
        <f t="shared" si="1"/>
        <v>28802.8</v>
      </c>
      <c r="G21" s="32">
        <f t="shared" si="2"/>
        <v>28802.8</v>
      </c>
    </row>
    <row r="22" spans="1:7" ht="15">
      <c r="A22" s="44">
        <v>140</v>
      </c>
      <c r="B22" s="45" t="s">
        <v>25</v>
      </c>
      <c r="C22" s="46">
        <v>0.706</v>
      </c>
      <c r="D22" s="52">
        <f>D9*C22</f>
        <v>61516.1451</v>
      </c>
      <c r="E22" s="29">
        <f t="shared" si="0"/>
        <v>12303.225100000003</v>
      </c>
      <c r="F22" s="29">
        <f t="shared" si="1"/>
        <v>24606.46</v>
      </c>
      <c r="G22" s="30">
        <f t="shared" si="2"/>
        <v>24606.46</v>
      </c>
    </row>
    <row r="23" spans="1:7" ht="15">
      <c r="A23" s="27">
        <v>135</v>
      </c>
      <c r="B23" s="48" t="s">
        <v>26</v>
      </c>
      <c r="C23" s="49">
        <v>0.706</v>
      </c>
      <c r="D23" s="47">
        <f>D9*C23</f>
        <v>61516.1451</v>
      </c>
      <c r="E23" s="31">
        <f t="shared" si="0"/>
        <v>12303.225100000003</v>
      </c>
      <c r="F23" s="31">
        <f t="shared" si="1"/>
        <v>24606.46</v>
      </c>
      <c r="G23" s="32">
        <f t="shared" si="2"/>
        <v>24606.46</v>
      </c>
    </row>
    <row r="24" spans="1:7" ht="15">
      <c r="A24" s="27">
        <v>245</v>
      </c>
      <c r="B24" s="48" t="s">
        <v>27</v>
      </c>
      <c r="C24" s="49">
        <v>0.706</v>
      </c>
      <c r="D24" s="47">
        <f>D9*C24</f>
        <v>61516.1451</v>
      </c>
      <c r="E24" s="31">
        <f t="shared" si="0"/>
        <v>12303.225100000003</v>
      </c>
      <c r="F24" s="31">
        <f t="shared" si="1"/>
        <v>24606.46</v>
      </c>
      <c r="G24" s="32">
        <f t="shared" si="2"/>
        <v>24606.46</v>
      </c>
    </row>
    <row r="25" spans="1:7" ht="15">
      <c r="A25" s="27">
        <v>136</v>
      </c>
      <c r="B25" s="48" t="s">
        <v>28</v>
      </c>
      <c r="C25" s="49">
        <v>0.706</v>
      </c>
      <c r="D25" s="47">
        <f>D9*C25</f>
        <v>61516.1451</v>
      </c>
      <c r="E25" s="31">
        <f t="shared" si="0"/>
        <v>12303.225100000003</v>
      </c>
      <c r="F25" s="31">
        <f t="shared" si="1"/>
        <v>24606.46</v>
      </c>
      <c r="G25" s="32">
        <f t="shared" si="2"/>
        <v>24606.46</v>
      </c>
    </row>
    <row r="26" spans="1:7" ht="15">
      <c r="A26" s="27">
        <v>303</v>
      </c>
      <c r="B26" s="48" t="s">
        <v>29</v>
      </c>
      <c r="C26" s="49">
        <v>0.706</v>
      </c>
      <c r="D26" s="47">
        <f>D9*C26</f>
        <v>61516.1451</v>
      </c>
      <c r="E26" s="31">
        <f t="shared" si="0"/>
        <v>12303.225100000003</v>
      </c>
      <c r="F26" s="31">
        <f t="shared" si="1"/>
        <v>24606.46</v>
      </c>
      <c r="G26" s="32">
        <f t="shared" si="2"/>
        <v>24606.46</v>
      </c>
    </row>
    <row r="27" spans="1:7" ht="15.75" thickBot="1">
      <c r="A27" s="27">
        <v>308</v>
      </c>
      <c r="B27" s="50" t="s">
        <v>30</v>
      </c>
      <c r="C27" s="51">
        <v>0.706</v>
      </c>
      <c r="D27" s="47">
        <f>D9*C27</f>
        <v>61516.1451</v>
      </c>
      <c r="E27" s="35">
        <f t="shared" si="0"/>
        <v>12303.225100000003</v>
      </c>
      <c r="F27" s="35">
        <f t="shared" si="1"/>
        <v>24606.46</v>
      </c>
      <c r="G27" s="36">
        <f t="shared" si="2"/>
        <v>24606.46</v>
      </c>
    </row>
    <row r="28" spans="1:7" ht="15">
      <c r="A28" s="44">
        <v>137</v>
      </c>
      <c r="B28" s="45" t="s">
        <v>31</v>
      </c>
      <c r="C28" s="46">
        <v>0.6453</v>
      </c>
      <c r="D28" s="52">
        <f>D9*C28</f>
        <v>56227.150755</v>
      </c>
      <c r="E28" s="29">
        <f t="shared" si="0"/>
        <v>11245.430755000001</v>
      </c>
      <c r="F28" s="29">
        <f t="shared" si="1"/>
        <v>22490.86</v>
      </c>
      <c r="G28" s="30">
        <f t="shared" si="2"/>
        <v>22490.86</v>
      </c>
    </row>
    <row r="29" spans="1:7" ht="15">
      <c r="A29" s="27">
        <v>138</v>
      </c>
      <c r="B29" s="48" t="s">
        <v>32</v>
      </c>
      <c r="C29" s="49">
        <v>0.6453</v>
      </c>
      <c r="D29" s="47">
        <f>D9*C29</f>
        <v>56227.150755</v>
      </c>
      <c r="E29" s="31">
        <f t="shared" si="0"/>
        <v>11245.430755000001</v>
      </c>
      <c r="F29" s="31">
        <f t="shared" si="1"/>
        <v>22490.86</v>
      </c>
      <c r="G29" s="32">
        <f t="shared" si="2"/>
        <v>22490.86</v>
      </c>
    </row>
    <row r="30" spans="1:7" ht="15">
      <c r="A30" s="27">
        <v>148</v>
      </c>
      <c r="B30" s="48" t="s">
        <v>33</v>
      </c>
      <c r="C30" s="49">
        <v>0.6453</v>
      </c>
      <c r="D30" s="47">
        <f>D9*C30</f>
        <v>56227.150755</v>
      </c>
      <c r="E30" s="31">
        <f t="shared" si="0"/>
        <v>11245.430755000001</v>
      </c>
      <c r="F30" s="31">
        <f t="shared" si="1"/>
        <v>22490.86</v>
      </c>
      <c r="G30" s="32">
        <f t="shared" si="2"/>
        <v>22490.86</v>
      </c>
    </row>
    <row r="31" spans="1:7" ht="15">
      <c r="A31" s="27">
        <v>149</v>
      </c>
      <c r="B31" s="48" t="s">
        <v>34</v>
      </c>
      <c r="C31" s="49">
        <v>0.6453</v>
      </c>
      <c r="D31" s="47">
        <f>D9*C31</f>
        <v>56227.150755</v>
      </c>
      <c r="E31" s="31">
        <f t="shared" si="0"/>
        <v>11245.430755000001</v>
      </c>
      <c r="F31" s="31">
        <f t="shared" si="1"/>
        <v>22490.86</v>
      </c>
      <c r="G31" s="32">
        <f t="shared" si="2"/>
        <v>22490.86</v>
      </c>
    </row>
    <row r="32" spans="1:7" ht="15">
      <c r="A32" s="27">
        <v>127</v>
      </c>
      <c r="B32" s="48" t="s">
        <v>35</v>
      </c>
      <c r="C32" s="49">
        <v>0.6453</v>
      </c>
      <c r="D32" s="47">
        <f>D9*C32</f>
        <v>56227.150755</v>
      </c>
      <c r="E32" s="31">
        <f t="shared" si="0"/>
        <v>11245.430755000001</v>
      </c>
      <c r="F32" s="31">
        <f t="shared" si="1"/>
        <v>22490.86</v>
      </c>
      <c r="G32" s="32">
        <f t="shared" si="2"/>
        <v>22490.86</v>
      </c>
    </row>
    <row r="33" spans="1:7" ht="15.75" thickBot="1">
      <c r="A33" s="33">
        <v>304</v>
      </c>
      <c r="B33" s="50" t="s">
        <v>36</v>
      </c>
      <c r="C33" s="51">
        <v>0.6453</v>
      </c>
      <c r="D33" s="53">
        <f>D9*C33</f>
        <v>56227.150755</v>
      </c>
      <c r="E33" s="35">
        <f t="shared" si="0"/>
        <v>11245.430755000001</v>
      </c>
      <c r="F33" s="35">
        <f t="shared" si="1"/>
        <v>22490.86</v>
      </c>
      <c r="G33" s="36">
        <f t="shared" si="2"/>
        <v>22490.86</v>
      </c>
    </row>
    <row r="34" spans="1:7" ht="15.75" thickBot="1">
      <c r="A34" s="33">
        <v>128</v>
      </c>
      <c r="B34" s="24" t="s">
        <v>37</v>
      </c>
      <c r="C34" s="54">
        <v>0.6063</v>
      </c>
      <c r="D34" s="42">
        <f>D9*C34</f>
        <v>52828.950104999996</v>
      </c>
      <c r="E34" s="42">
        <f t="shared" si="0"/>
        <v>10565.790104999993</v>
      </c>
      <c r="F34" s="42">
        <f t="shared" si="1"/>
        <v>21131.58</v>
      </c>
      <c r="G34" s="43">
        <f t="shared" si="2"/>
        <v>21131.58</v>
      </c>
    </row>
    <row r="35" spans="1:7" ht="15.75" thickBot="1">
      <c r="A35" s="55">
        <v>309</v>
      </c>
      <c r="B35" s="56" t="s">
        <v>38</v>
      </c>
      <c r="C35" s="57">
        <v>0.5696</v>
      </c>
      <c r="D35" s="58">
        <f>D9*C35</f>
        <v>49631.156160000006</v>
      </c>
      <c r="E35" s="42">
        <f t="shared" si="0"/>
        <v>9926.236160000008</v>
      </c>
      <c r="F35" s="42">
        <f t="shared" si="1"/>
        <v>19852.46</v>
      </c>
      <c r="G35" s="43">
        <f t="shared" si="2"/>
        <v>19852.46</v>
      </c>
    </row>
    <row r="36" spans="1:7" ht="15.75" thickBot="1">
      <c r="A36" s="44">
        <v>310</v>
      </c>
      <c r="B36" s="16" t="s">
        <v>39</v>
      </c>
      <c r="C36" s="59">
        <v>0.5287</v>
      </c>
      <c r="D36" s="42">
        <f>D9*C36</f>
        <v>46067.402145</v>
      </c>
      <c r="E36" s="35">
        <f t="shared" si="0"/>
        <v>9213.482145000002</v>
      </c>
      <c r="F36" s="35">
        <f t="shared" si="1"/>
        <v>18426.96</v>
      </c>
      <c r="G36" s="36">
        <f t="shared" si="2"/>
        <v>18426.96</v>
      </c>
    </row>
    <row r="37" spans="1:7" ht="15">
      <c r="A37" s="44">
        <v>141</v>
      </c>
      <c r="B37" s="16" t="s">
        <v>53</v>
      </c>
      <c r="C37" s="59">
        <v>0.5058</v>
      </c>
      <c r="D37" s="29">
        <f>D9*C37</f>
        <v>44072.04843</v>
      </c>
      <c r="E37" s="29">
        <f t="shared" si="0"/>
        <v>8814.408430000003</v>
      </c>
      <c r="F37" s="29">
        <f t="shared" si="1"/>
        <v>17628.82</v>
      </c>
      <c r="G37" s="30">
        <f t="shared" si="2"/>
        <v>17628.82</v>
      </c>
    </row>
    <row r="38" spans="1:7" ht="30" thickBot="1">
      <c r="A38" s="33">
        <v>139</v>
      </c>
      <c r="B38" s="24" t="s">
        <v>40</v>
      </c>
      <c r="C38" s="54">
        <v>0.5058</v>
      </c>
      <c r="D38" s="35">
        <f>D9*C38</f>
        <v>44072.04843</v>
      </c>
      <c r="E38" s="35">
        <f t="shared" si="0"/>
        <v>8814.408430000003</v>
      </c>
      <c r="F38" s="35">
        <f t="shared" si="1"/>
        <v>17628.82</v>
      </c>
      <c r="G38" s="36">
        <f t="shared" si="2"/>
        <v>17628.82</v>
      </c>
    </row>
    <row r="39" spans="1:7" ht="15.75" thickBot="1">
      <c r="A39" s="33">
        <v>142</v>
      </c>
      <c r="B39" s="24" t="s">
        <v>41</v>
      </c>
      <c r="C39" s="54">
        <v>0.4708</v>
      </c>
      <c r="D39" s="35">
        <f>D9*C39</f>
        <v>41022.381180000004</v>
      </c>
      <c r="E39" s="42">
        <f t="shared" si="0"/>
        <v>8204.481180000002</v>
      </c>
      <c r="F39" s="42">
        <f t="shared" si="1"/>
        <v>16408.95</v>
      </c>
      <c r="G39" s="43">
        <f t="shared" si="2"/>
        <v>16408.95</v>
      </c>
    </row>
    <row r="40" spans="1:7" ht="15.75" thickBot="1">
      <c r="A40" s="60">
        <v>311</v>
      </c>
      <c r="B40" s="61" t="s">
        <v>42</v>
      </c>
      <c r="C40" s="62">
        <v>0.4163</v>
      </c>
      <c r="D40" s="42">
        <f>D9*C40</f>
        <v>36273.613605000006</v>
      </c>
      <c r="E40" s="42">
        <f t="shared" si="0"/>
        <v>7254.7136050000045</v>
      </c>
      <c r="F40" s="42">
        <f t="shared" si="1"/>
        <v>14509.45</v>
      </c>
      <c r="G40" s="43">
        <f t="shared" si="2"/>
        <v>14509.45</v>
      </c>
    </row>
    <row r="41" spans="1:7" ht="15.75" thickBot="1">
      <c r="A41" s="33">
        <v>103</v>
      </c>
      <c r="B41" s="24" t="s">
        <v>43</v>
      </c>
      <c r="C41" s="63">
        <v>0.4096</v>
      </c>
      <c r="D41" s="35">
        <f>D9*C41</f>
        <v>35689.82016</v>
      </c>
      <c r="E41" s="42">
        <f t="shared" si="0"/>
        <v>7137.960160000002</v>
      </c>
      <c r="F41" s="42">
        <f t="shared" si="1"/>
        <v>14275.93</v>
      </c>
      <c r="G41" s="43">
        <f t="shared" si="2"/>
        <v>14275.93</v>
      </c>
    </row>
    <row r="42" spans="1:7" ht="15.75" thickBot="1">
      <c r="A42" s="44">
        <v>312</v>
      </c>
      <c r="B42" s="16" t="s">
        <v>44</v>
      </c>
      <c r="C42" s="40">
        <v>0.3848</v>
      </c>
      <c r="D42" s="29">
        <f>D9*C42</f>
        <v>33528.91308</v>
      </c>
      <c r="E42" s="35">
        <f t="shared" si="0"/>
        <v>6705.773079999999</v>
      </c>
      <c r="F42" s="35">
        <f t="shared" si="1"/>
        <v>13411.57</v>
      </c>
      <c r="G42" s="36">
        <f t="shared" si="2"/>
        <v>13411.57</v>
      </c>
    </row>
    <row r="43" spans="1:7" ht="15">
      <c r="A43" s="44">
        <v>143</v>
      </c>
      <c r="B43" s="45" t="s">
        <v>45</v>
      </c>
      <c r="C43" s="46">
        <v>0.3697</v>
      </c>
      <c r="D43" s="52">
        <f>D9*C43</f>
        <v>32213.199495</v>
      </c>
      <c r="E43" s="29">
        <f t="shared" si="0"/>
        <v>6442.639494999999</v>
      </c>
      <c r="F43" s="29">
        <f t="shared" si="1"/>
        <v>12885.28</v>
      </c>
      <c r="G43" s="30">
        <f t="shared" si="2"/>
        <v>12885.28</v>
      </c>
    </row>
    <row r="44" spans="1:7" ht="15">
      <c r="A44" s="27">
        <v>126</v>
      </c>
      <c r="B44" s="48" t="s">
        <v>46</v>
      </c>
      <c r="C44" s="49">
        <v>0.3697</v>
      </c>
      <c r="D44" s="47">
        <f>D9*C44</f>
        <v>32213.199495</v>
      </c>
      <c r="E44" s="31">
        <f t="shared" si="0"/>
        <v>6442.639494999999</v>
      </c>
      <c r="F44" s="31">
        <f t="shared" si="1"/>
        <v>12885.28</v>
      </c>
      <c r="G44" s="32">
        <f t="shared" si="2"/>
        <v>12885.28</v>
      </c>
    </row>
    <row r="45" spans="1:7" ht="15.75" thickBot="1">
      <c r="A45" s="33">
        <v>144</v>
      </c>
      <c r="B45" s="50" t="s">
        <v>47</v>
      </c>
      <c r="C45" s="51">
        <v>0.3697</v>
      </c>
      <c r="D45" s="53">
        <f>D9*C45</f>
        <v>32213.199495</v>
      </c>
      <c r="E45" s="35">
        <f t="shared" si="0"/>
        <v>6442.639494999999</v>
      </c>
      <c r="F45" s="35">
        <f t="shared" si="1"/>
        <v>12885.28</v>
      </c>
      <c r="G45" s="36">
        <f t="shared" si="2"/>
        <v>12885.28</v>
      </c>
    </row>
    <row r="46" spans="1:7" ht="15.75" thickBot="1">
      <c r="A46" s="33">
        <v>313</v>
      </c>
      <c r="B46" s="24" t="s">
        <v>48</v>
      </c>
      <c r="C46" s="40">
        <v>0.3415</v>
      </c>
      <c r="D46" s="35">
        <f>D9*C46</f>
        <v>29756.039025000005</v>
      </c>
      <c r="E46" s="42">
        <f t="shared" si="0"/>
        <v>5951.199025000005</v>
      </c>
      <c r="F46" s="42">
        <f t="shared" si="1"/>
        <v>11902.42</v>
      </c>
      <c r="G46" s="43">
        <f t="shared" si="2"/>
        <v>11902.42</v>
      </c>
    </row>
    <row r="47" spans="1:7" ht="15.75" thickBot="1">
      <c r="A47" s="60">
        <v>145</v>
      </c>
      <c r="B47" s="61" t="s">
        <v>49</v>
      </c>
      <c r="C47" s="62">
        <v>0.3308</v>
      </c>
      <c r="D47" s="42">
        <f>D9*C47</f>
        <v>28823.71218</v>
      </c>
      <c r="E47" s="42">
        <f t="shared" si="0"/>
        <v>5764.7521799999995</v>
      </c>
      <c r="F47" s="42">
        <f t="shared" si="1"/>
        <v>11529.48</v>
      </c>
      <c r="G47" s="43">
        <f t="shared" si="2"/>
        <v>11529.48</v>
      </c>
    </row>
    <row r="48" spans="1:7" ht="15.75" thickBot="1">
      <c r="A48" s="60">
        <v>146</v>
      </c>
      <c r="B48" s="61" t="s">
        <v>50</v>
      </c>
      <c r="C48" s="62">
        <v>0.2822</v>
      </c>
      <c r="D48" s="42">
        <f>D9*C48</f>
        <v>24589.03137</v>
      </c>
      <c r="E48" s="42">
        <f t="shared" si="0"/>
        <v>4917.811369999999</v>
      </c>
      <c r="F48" s="42">
        <f t="shared" si="1"/>
        <v>9835.61</v>
      </c>
      <c r="G48" s="43">
        <f t="shared" si="2"/>
        <v>9835.61</v>
      </c>
    </row>
    <row r="49" spans="1:7" ht="15.75" thickBot="1">
      <c r="A49" s="60">
        <v>147</v>
      </c>
      <c r="B49" s="61" t="s">
        <v>51</v>
      </c>
      <c r="C49" s="62">
        <v>0.2674</v>
      </c>
      <c r="D49" s="42">
        <f>D9*C49</f>
        <v>23299.457790000004</v>
      </c>
      <c r="E49" s="35">
        <f t="shared" si="0"/>
        <v>4659.897790000003</v>
      </c>
      <c r="F49" s="35">
        <f t="shared" si="1"/>
        <v>9319.78</v>
      </c>
      <c r="G49" s="36">
        <f t="shared" si="2"/>
        <v>9319.78</v>
      </c>
    </row>
    <row r="50" spans="1:7" ht="18">
      <c r="A50" s="1"/>
      <c r="B50" s="1"/>
      <c r="C50" s="1"/>
      <c r="D50" s="1"/>
      <c r="E50" s="1"/>
      <c r="F50" s="1"/>
      <c r="G50" s="1"/>
    </row>
    <row r="51" spans="1:7" ht="18">
      <c r="A51" s="1"/>
      <c r="B51" s="1"/>
      <c r="C51" s="1"/>
      <c r="D51" s="1"/>
      <c r="E51" s="1"/>
      <c r="F51" s="1"/>
      <c r="G51" s="1"/>
    </row>
    <row r="52" spans="1:7" ht="18">
      <c r="A52" s="2"/>
      <c r="B52" s="2"/>
      <c r="C52" s="2"/>
      <c r="D52" s="2"/>
      <c r="E52" s="2"/>
      <c r="F52" s="2"/>
      <c r="G52" s="2"/>
    </row>
    <row r="53" ht="15.75">
      <c r="A53" s="3"/>
    </row>
    <row r="54" spans="1:7" ht="15.75">
      <c r="A54" s="7"/>
      <c r="C54" s="7"/>
      <c r="G54" s="7"/>
    </row>
    <row r="55" spans="1:7" ht="15.75">
      <c r="A55" s="7"/>
      <c r="C55" s="7"/>
      <c r="G55" s="7"/>
    </row>
    <row r="56" spans="1:7" ht="15.75">
      <c r="A56" s="7"/>
      <c r="C56" s="7"/>
      <c r="G56" s="7"/>
    </row>
    <row r="57" spans="1:3" ht="15.75">
      <c r="A57" s="7"/>
      <c r="C57" s="7"/>
    </row>
    <row r="62" ht="15.75">
      <c r="C62" s="6"/>
    </row>
    <row r="63" spans="2:3" ht="15.75">
      <c r="B63" s="9"/>
      <c r="C63" s="6"/>
    </row>
    <row r="64" ht="15.75">
      <c r="C64" s="6"/>
    </row>
    <row r="65" ht="15.75">
      <c r="C65" s="6"/>
    </row>
    <row r="66" ht="15.75">
      <c r="C66" s="6"/>
    </row>
    <row r="67" ht="15.75">
      <c r="C67" s="6"/>
    </row>
    <row r="68" ht="15.75">
      <c r="C68" s="6"/>
    </row>
    <row r="70" ht="15.75">
      <c r="C70" s="6"/>
    </row>
    <row r="71" ht="15.75">
      <c r="C71" s="6"/>
    </row>
    <row r="72" ht="15.75">
      <c r="C72" s="6"/>
    </row>
  </sheetData>
  <sheetProtection/>
  <mergeCells count="1">
    <mergeCell ref="A1:G1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rgreen</dc:creator>
  <cp:keywords/>
  <dc:description/>
  <cp:lastModifiedBy>mdecristofaro</cp:lastModifiedBy>
  <cp:lastPrinted>2017-05-05T15:36:02Z</cp:lastPrinted>
  <dcterms:created xsi:type="dcterms:W3CDTF">2017-05-02T12:43:02Z</dcterms:created>
  <dcterms:modified xsi:type="dcterms:W3CDTF">2017-05-08T12:19:08Z</dcterms:modified>
  <cp:category/>
  <cp:version/>
  <cp:contentType/>
  <cp:contentStatus/>
</cp:coreProperties>
</file>